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https://delta.ria.ee/dhs/webdav/92c3cf8ce522f1c82e93ed8eca4a4b244f9fd49e/39202061511/f22781ee-d508-4dd9-882b-7e4bb52ecfce/"/>
    </mc:Choice>
  </mc:AlternateContent>
  <xr:revisionPtr revIDLastSave="0" documentId="13_ncr:1_{F9756B79-1830-B143-98FA-941ED1A958D4}" xr6:coauthVersionLast="47" xr6:coauthVersionMax="47" xr10:uidLastSave="{00000000-0000-0000-0000-000000000000}"/>
  <bookViews>
    <workbookView xWindow="0" yWindow="500" windowWidth="19420" windowHeight="10420" xr2:uid="{0135084D-127C-4A8F-ACE4-F61DBF026DB6}"/>
  </bookViews>
  <sheets>
    <sheet name="RIA 2023" sheetId="1" r:id="rId1"/>
    <sheet name="MKM 2023"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10" i="1" l="1"/>
  <c r="B8" i="1" l="1"/>
  <c r="B7" i="1"/>
  <c r="B6" i="1"/>
  <c r="B5" i="1"/>
  <c r="E4" i="1"/>
  <c r="D4" i="1"/>
  <c r="C4" i="1"/>
  <c r="B4" i="1" l="1"/>
</calcChain>
</file>

<file path=xl/sharedStrings.xml><?xml version="1.0" encoding="utf-8"?>
<sst xmlns="http://schemas.openxmlformats.org/spreadsheetml/2006/main" count="19" uniqueCount="15">
  <si>
    <t>KOKKU  (eurodes)</t>
  </si>
  <si>
    <t xml:space="preserve">      Tööjõukulu
(50)</t>
  </si>
  <si>
    <t xml:space="preserve">     Majandamiskulu (55) </t>
  </si>
  <si>
    <t xml:space="preserve">      Investeeringud
(15)</t>
  </si>
  <si>
    <t>2023 RIA planeeritud eelarve valimistega seotud tegevusteks</t>
  </si>
  <si>
    <t xml:space="preserve">2023 Riigikogu Kantseleile eraldatud eelarve RIA valimistega seotud tegevusteks </t>
  </si>
  <si>
    <t>Valimiste tehnoloogilise võimekuse tagamine
M-valimiste POC/MVP turvatestid 100'00
M-valimiste POC/MVP kasutatavuse testid 100'000
Tehnoloogia kettakastid valimistega seotud kulud 600'000
Tehnoloogia kettakastide võrk 150'000
Ddos kaitse kulud 150'000
Valimiste turvalisuse tagamise kulud 60'000
VIS3 turvatestid 30'000
EHS turvatestid 99'600
Valimiste korraldamisega seonduvad tööjõukulud  ja töökohakulud 167'500
Valimiste korraldamisega seotud muud kulud 24'900</t>
  </si>
  <si>
    <t>VIS3 arendused. Raamlepingu alt sõlmitakse igal aastal uus hankeleping VIS3 arendustöödeks. 2023. aasta VIS3 arendustööde maksumus kokku ligik 770'000. 2024. aastal VIS3 arendustööd jätkuvad.</t>
  </si>
  <si>
    <t>Valimistega seotud tegevuste ja eelarve planeerimise tsükkel kestab valimissündmusest valimissündmuseni, eelarve planeerimine poolaastate lõikes tükeldaks valimiste planeerimise perioodi osadeks, mis valimiste korraldamise kontekstis eelarve planeerimist efektiivsemaks ei muudaks. Valimiste rahastuse korrastamise peamiseks eesmärgiks on olnud valimistega seotud tegevusteks eelarve vahendite olemasolu tagamine RIA eelarves. Kui eelarve tõstmise eelduseks on igaaastased eelarve läbirääkimised ja lepingute sõlmimised, siis tuleks eelarve ümbertõstmisel arvestada juba ka järgneva aasta esimese poole eelarve vajadusega, ennetamaks olukorda kui RIA peab aasta esimesel poolel tegema kulutusi, milleks vahendeid RIA eelarves ei ole.</t>
  </si>
  <si>
    <t xml:space="preserve">Tööjõukulud ja töökohakulud - Valimiste osakonna tööjõukulud </t>
  </si>
  <si>
    <t>M-valimiste arendused, majutus ja hoolduskulud. Hetkel on sõlmitud hankeleping arendustöödeks maksumuses 192 000. Kindlasti on see aasta vaja sõlmida ka uus hankeleping jätkutegevusteks, et parandada turvatestimistest tekkivad tähelepanekud, tootestada rakendused. 2024. a juunis toimuvad EP valimised, selleks ajaks peab M-valimiste tarkvara kasutusvalmis olema, seepärast on väga oluline, et ka 2024. a alguses oleks RIA eelarves M-valimiste arendamiseks ja hoolduseks eelarvevahendid olemas.</t>
  </si>
  <si>
    <t>MKM esitas hiljemalt 20. päevaks enne valimissündmuse valimis- või hääletuspäeva Vabariigi Valimiskomisjonile hinnangu selle kohta, kas valimiste või rahvahääletuse küberturvalisuse nõuded on valimiste infosüsteemi ja elektroonilise hääletamise infosüsteemi osas täidetud ning, kas turvameetmed valimiste korraldamiseks on asjakohased ja korrektselt rakendatud</t>
  </si>
  <si>
    <t>Eelarve tegevuseks planeeriti ja kanti MKM-i eelarvest</t>
  </si>
  <si>
    <t>MKM-i tegevused 2023 valimistega</t>
  </si>
  <si>
    <t>Allikas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</si>
</sst>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7" x14ac:knownFonts="1">
    <font>
      <sz val="11"/>
      <color theme="1"/>
      <name val="Calibri"/>
      <family val="2"/>
      <charset val="186"/>
      <scheme val="minor"/>
    </font>
    <font>
      <b/>
      <sz val="11"/>
      <color theme="1"/>
      <name val="Calibri"/>
      <family val="2"/>
      <scheme val="minor"/>
    </font>
    <font>
      <b/>
      <sz val="12"/>
      <color theme="1"/>
      <name val="Calibri"/>
      <family val="2"/>
      <charset val="186"/>
      <scheme val="minor"/>
    </font>
    <font>
      <b/>
      <sz val="11"/>
      <color theme="1"/>
      <name val="Calibri"/>
      <family val="2"/>
      <charset val="186"/>
      <scheme val="minor"/>
    </font>
    <font>
      <b/>
      <sz val="11"/>
      <name val="Calibri"/>
      <family val="2"/>
      <scheme val="minor"/>
    </font>
    <font>
      <u/>
      <sz val="11"/>
      <color theme="10"/>
      <name val="Calibri"/>
      <family val="2"/>
      <charset val="186"/>
      <scheme val="minor"/>
    </font>
    <font>
      <sz val="1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3" fontId="6" fillId="0" borderId="1" xfId="0" applyNumberFormat="1" applyFont="1" applyBorder="1" applyAlignment="1">
      <alignment horizontal="right" vertical="top"/>
    </xf>
    <xf numFmtId="49" fontId="6" fillId="0" borderId="0" xfId="1" applyNumberFormat="1" applyFont="1" applyFill="1" applyBorder="1" applyAlignment="1" applyProtection="1">
      <alignment horizontal="left" vertical="top" wrapText="1"/>
      <protection locked="0"/>
    </xf>
    <xf numFmtId="3" fontId="1" fillId="0" borderId="1" xfId="0" applyNumberFormat="1" applyFont="1" applyBorder="1" applyAlignment="1">
      <alignment vertical="top"/>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3" fillId="2" borderId="1" xfId="0" applyNumberFormat="1" applyFont="1" applyFill="1" applyBorder="1" applyAlignment="1">
      <alignment horizontal="center" wrapText="1"/>
    </xf>
    <xf numFmtId="49" fontId="4" fillId="3" borderId="1" xfId="0" applyNumberFormat="1" applyFont="1" applyFill="1" applyBorder="1" applyAlignment="1">
      <alignment horizontal="left" vertical="top" wrapText="1"/>
    </xf>
    <xf numFmtId="3" fontId="3" fillId="3" borderId="1" xfId="0" applyNumberFormat="1" applyFont="1" applyFill="1" applyBorder="1" applyAlignment="1">
      <alignment vertical="top"/>
    </xf>
    <xf numFmtId="49" fontId="6" fillId="0" borderId="1" xfId="1" applyNumberFormat="1" applyFont="1" applyBorder="1" applyAlignment="1" applyProtection="1">
      <alignment horizontal="left" vertical="top" wrapText="1"/>
      <protection locked="0"/>
    </xf>
    <xf numFmtId="49" fontId="6" fillId="3" borderId="1" xfId="1" applyNumberFormat="1" applyFont="1" applyFill="1" applyBorder="1" applyAlignment="1" applyProtection="1">
      <alignment horizontal="left" vertical="top" wrapText="1"/>
      <protection locked="0"/>
    </xf>
    <xf numFmtId="3" fontId="1" fillId="3" borderId="1" xfId="0" applyNumberFormat="1" applyFont="1" applyFill="1" applyBorder="1" applyAlignment="1">
      <alignment vertical="top"/>
    </xf>
    <xf numFmtId="3" fontId="4" fillId="3" borderId="1" xfId="0" applyNumberFormat="1" applyFont="1" applyFill="1" applyBorder="1" applyAlignment="1">
      <alignment horizontal="right" vertical="top"/>
    </xf>
    <xf numFmtId="0" fontId="0" fillId="0" borderId="0" xfId="0" applyAlignment="1">
      <alignment wrapText="1"/>
    </xf>
    <xf numFmtId="0" fontId="0" fillId="4" borderId="0" xfId="0" applyFill="1"/>
    <xf numFmtId="0" fontId="3" fillId="4" borderId="0" xfId="0" applyFont="1" applyFill="1"/>
    <xf numFmtId="0" fontId="0" fillId="0" borderId="2" xfId="0"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6FECE-9071-4E43-8D82-2907A99C51CF}">
  <dimension ref="A2:E12"/>
  <sheetViews>
    <sheetView tabSelected="1" workbookViewId="0">
      <selection activeCell="F2" sqref="F2"/>
    </sheetView>
  </sheetViews>
  <sheetFormatPr baseColWidth="10" defaultColWidth="8.83203125" defaultRowHeight="15" x14ac:dyDescent="0.2"/>
  <cols>
    <col min="1" max="1" width="61.5" customWidth="1"/>
    <col min="2" max="2" width="11.1640625" customWidth="1"/>
    <col min="3" max="3" width="15.5" customWidth="1"/>
    <col min="4" max="4" width="14.5" customWidth="1"/>
    <col min="5" max="5" width="17.6640625" customWidth="1"/>
    <col min="7" max="7" width="10.5" customWidth="1"/>
  </cols>
  <sheetData>
    <row r="2" spans="1:5" ht="95.25" customHeight="1" x14ac:dyDescent="0.2">
      <c r="A2" s="16" t="s">
        <v>8</v>
      </c>
      <c r="B2" s="16"/>
      <c r="C2" s="16"/>
      <c r="D2" s="16"/>
      <c r="E2" s="16"/>
    </row>
    <row r="3" spans="1:5" ht="39" customHeight="1" x14ac:dyDescent="0.2">
      <c r="A3" s="4" t="s">
        <v>4</v>
      </c>
      <c r="B3" s="5" t="s">
        <v>0</v>
      </c>
      <c r="C3" s="6" t="s">
        <v>3</v>
      </c>
      <c r="D3" s="6" t="s">
        <v>1</v>
      </c>
      <c r="E3" s="6" t="s">
        <v>2</v>
      </c>
    </row>
    <row r="4" spans="1:5" ht="30.75" customHeight="1" x14ac:dyDescent="0.2">
      <c r="A4" s="7"/>
      <c r="B4" s="8">
        <f>SUM(B5:B8)</f>
        <v>2874500</v>
      </c>
      <c r="C4" s="8">
        <f t="shared" ref="C4:E4" si="0">SUM(C5:C8)</f>
        <v>1620000</v>
      </c>
      <c r="D4" s="8">
        <f t="shared" si="0"/>
        <v>345000</v>
      </c>
      <c r="E4" s="8">
        <f t="shared" si="0"/>
        <v>909500</v>
      </c>
    </row>
    <row r="5" spans="1:5" ht="188.25" customHeight="1" x14ac:dyDescent="0.2">
      <c r="A5" s="9" t="s">
        <v>6</v>
      </c>
      <c r="B5" s="3">
        <f>C5+D5+E5</f>
        <v>1482000</v>
      </c>
      <c r="C5" s="1">
        <v>550000</v>
      </c>
      <c r="D5" s="1">
        <v>145000</v>
      </c>
      <c r="E5" s="1">
        <v>787000</v>
      </c>
    </row>
    <row r="6" spans="1:5" ht="32.25" customHeight="1" x14ac:dyDescent="0.2">
      <c r="A6" s="9" t="s">
        <v>9</v>
      </c>
      <c r="B6" s="3">
        <f t="shared" ref="B6:B10" si="1">C6+D6+E6</f>
        <v>222500</v>
      </c>
      <c r="C6" s="1"/>
      <c r="D6" s="1">
        <v>200000</v>
      </c>
      <c r="E6" s="1">
        <v>22500</v>
      </c>
    </row>
    <row r="7" spans="1:5" ht="64.5" customHeight="1" x14ac:dyDescent="0.2">
      <c r="A7" s="9" t="s">
        <v>7</v>
      </c>
      <c r="B7" s="3">
        <f t="shared" si="1"/>
        <v>770000</v>
      </c>
      <c r="C7" s="1">
        <v>770000</v>
      </c>
      <c r="D7" s="1"/>
      <c r="E7" s="1"/>
    </row>
    <row r="8" spans="1:5" ht="119.25" customHeight="1" x14ac:dyDescent="0.2">
      <c r="A8" s="9" t="s">
        <v>10</v>
      </c>
      <c r="B8" s="3">
        <f t="shared" si="1"/>
        <v>400000</v>
      </c>
      <c r="C8" s="1">
        <v>300000</v>
      </c>
      <c r="D8" s="1"/>
      <c r="E8" s="1">
        <v>100000</v>
      </c>
    </row>
    <row r="9" spans="1:5" ht="85.5" customHeight="1" x14ac:dyDescent="0.2">
      <c r="A9" s="4" t="s">
        <v>5</v>
      </c>
      <c r="B9" s="5" t="s">
        <v>0</v>
      </c>
      <c r="C9" s="6" t="s">
        <v>3</v>
      </c>
      <c r="D9" s="6" t="s">
        <v>1</v>
      </c>
      <c r="E9" s="6" t="s">
        <v>2</v>
      </c>
    </row>
    <row r="10" spans="1:5" ht="36" customHeight="1" x14ac:dyDescent="0.2">
      <c r="A10" s="10"/>
      <c r="B10" s="11">
        <f t="shared" si="1"/>
        <v>2874500</v>
      </c>
      <c r="C10" s="12">
        <v>1270000</v>
      </c>
      <c r="D10" s="12"/>
      <c r="E10" s="12">
        <v>1604500</v>
      </c>
    </row>
    <row r="11" spans="1:5" x14ac:dyDescent="0.2">
      <c r="A11" s="2"/>
    </row>
    <row r="12" spans="1:5" x14ac:dyDescent="0.2">
      <c r="A12" s="2"/>
    </row>
  </sheetData>
  <mergeCells count="1">
    <mergeCell ref="A2:E2"/>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6B77-1A03-3440-8493-F86B7CC29F6F}">
  <dimension ref="A1:C2"/>
  <sheetViews>
    <sheetView workbookViewId="0">
      <selection activeCell="C2" sqref="C2"/>
    </sheetView>
  </sheetViews>
  <sheetFormatPr baseColWidth="10" defaultColWidth="10.83203125" defaultRowHeight="15" x14ac:dyDescent="0.2"/>
  <cols>
    <col min="1" max="1" width="44.1640625" customWidth="1"/>
    <col min="3" max="3" width="41.5" bestFit="1" customWidth="1"/>
  </cols>
  <sheetData>
    <row r="1" spans="1:3" x14ac:dyDescent="0.2">
      <c r="A1" s="15" t="s">
        <v>13</v>
      </c>
      <c r="B1" s="14"/>
      <c r="C1" s="15" t="s">
        <v>14</v>
      </c>
    </row>
    <row r="2" spans="1:3" ht="128" x14ac:dyDescent="0.2">
      <c r="A2" s="13" t="s">
        <v>11</v>
      </c>
      <c r="C2" s="13"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RIA 2023</vt:lpstr>
      <vt:lpstr>MKM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Kajasalu</dc:creator>
  <cp:lastModifiedBy>Silver Lusti</cp:lastModifiedBy>
  <dcterms:created xsi:type="dcterms:W3CDTF">2023-07-19T11:15:46Z</dcterms:created>
  <dcterms:modified xsi:type="dcterms:W3CDTF">2023-08-23T13:18:19Z</dcterms:modified>
</cp:coreProperties>
</file>